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<sst xmlns="http://schemas.openxmlformats.org/spreadsheetml/2006/main" count="185" uniqueCount="51">
  <si>
    <t>附属单位缴款</t>
  </si>
  <si>
    <t>上级补助收入</t>
  </si>
  <si>
    <t xml:space="preserve">  来华留学教育</t>
  </si>
  <si>
    <t>教育</t>
  </si>
  <si>
    <t xml:space="preserve">  重点实验室及相关设施</t>
  </si>
  <si>
    <t>202</t>
  </si>
  <si>
    <t>206</t>
  </si>
  <si>
    <t>20506</t>
  </si>
  <si>
    <t>基础研究</t>
  </si>
  <si>
    <t>20502</t>
  </si>
  <si>
    <t>2050602</t>
  </si>
  <si>
    <t>其他教育支出</t>
  </si>
  <si>
    <t>22102</t>
  </si>
  <si>
    <t>221</t>
  </si>
  <si>
    <t xml:space="preserve">  其他对外援助支出</t>
  </si>
  <si>
    <t>2210201</t>
  </si>
  <si>
    <t>对外援助</t>
  </si>
  <si>
    <t>20599</t>
  </si>
  <si>
    <t>住房保障支出</t>
  </si>
  <si>
    <t>20602</t>
  </si>
  <si>
    <t>科学技术</t>
  </si>
  <si>
    <t>留学教育</t>
  </si>
  <si>
    <t>2050205</t>
  </si>
  <si>
    <t xml:space="preserve">  住房公积金</t>
  </si>
  <si>
    <t>经营收入</t>
  </si>
  <si>
    <t xml:space="preserve">  社会公益研究</t>
  </si>
  <si>
    <t>20203</t>
  </si>
  <si>
    <t>2020399</t>
  </si>
  <si>
    <t>20603</t>
  </si>
  <si>
    <t xml:space="preserve">  其他教育支出</t>
  </si>
  <si>
    <t>普通教育</t>
  </si>
  <si>
    <t>2060204</t>
  </si>
  <si>
    <t>事业收入</t>
  </si>
  <si>
    <t>住房改革支出</t>
  </si>
  <si>
    <t xml:space="preserve">  高等教育</t>
  </si>
  <si>
    <t>应用研究</t>
  </si>
  <si>
    <t>外交</t>
  </si>
  <si>
    <t>科目名称</t>
  </si>
  <si>
    <t>205</t>
  </si>
  <si>
    <t>2060302</t>
  </si>
  <si>
    <t>2059999</t>
  </si>
  <si>
    <t>本年收入合计</t>
  </si>
  <si>
    <t/>
  </si>
  <si>
    <t>其他收入</t>
  </si>
  <si>
    <t>单位：万元</t>
  </si>
  <si>
    <t>金额</t>
  </si>
  <si>
    <t>合计</t>
  </si>
  <si>
    <t>科目编码</t>
  </si>
  <si>
    <t>其中：教育收费</t>
  </si>
  <si>
    <t>高等学校收入决算表</t>
  </si>
  <si>
    <t>财政拨款收入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</si>
</sst>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0" fontId="39" fillId="0" borderId="10" xfId="0" applyFont="1" applyFill="1" applyBorder="1" applyAlignment="1">
      <alignment horizontal="right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>
      <alignment horizontal="right" vertical="center" shrinkToFit="1"/>
    </xf>
    <xf numFmtId="179" fontId="3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3" width="3.140625" style="0" customWidth="1"/>
    <col min="4" max="4" width="27.28125" style="0" bestFit="1" customWidth="1"/>
    <col min="5" max="5" width="16.421875" style="0" bestFit="1" customWidth="1"/>
    <col min="6" max="6" width="14.00390625" style="0" bestFit="1" customWidth="1"/>
    <col min="7" max="7" width="11.28125" style="0" customWidth="1"/>
    <col min="8" max="8" width="14.00390625" style="0" bestFit="1" customWidth="1"/>
    <col min="9" max="9" width="14.28125" style="0" customWidth="1"/>
    <col min="10" max="10" width="10.28125" style="0" bestFit="1" customWidth="1"/>
    <col min="11" max="11" width="10.7109375" style="0" customWidth="1"/>
    <col min="12" max="12" width="14.00390625" style="0" bestFit="1" customWidth="1"/>
    <col min="13" max="13" width="9.7109375" style="0" customWidth="1"/>
  </cols>
  <sheetData>
    <row r="1" spans="1:12" ht="27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>
      <c r="L2" s="2" t="s">
        <v>44</v>
      </c>
    </row>
    <row r="3" spans="1:12" ht="15" customHeight="1">
      <c r="A3" s="15" t="s">
        <v>47</v>
      </c>
      <c r="B3" s="16"/>
      <c r="C3" s="17"/>
      <c r="D3" s="12" t="s">
        <v>37</v>
      </c>
      <c r="E3" s="27" t="s">
        <v>41</v>
      </c>
      <c r="F3" s="27" t="s">
        <v>50</v>
      </c>
      <c r="G3" s="27" t="s">
        <v>1</v>
      </c>
      <c r="H3" s="27" t="s">
        <v>32</v>
      </c>
      <c r="I3" s="27" t="s">
        <v>42</v>
      </c>
      <c r="J3" s="27" t="s">
        <v>24</v>
      </c>
      <c r="K3" s="27" t="s">
        <v>0</v>
      </c>
      <c r="L3" s="27" t="s">
        <v>43</v>
      </c>
    </row>
    <row r="4" spans="1:12" ht="15" customHeight="1">
      <c r="A4" s="18"/>
      <c r="B4" s="19"/>
      <c r="C4" s="20"/>
      <c r="D4" s="13"/>
      <c r="E4" s="27" t="s">
        <v>42</v>
      </c>
      <c r="F4" s="27" t="s">
        <v>42</v>
      </c>
      <c r="G4" s="27" t="s">
        <v>42</v>
      </c>
      <c r="H4" s="27" t="s">
        <v>45</v>
      </c>
      <c r="I4" s="27" t="s">
        <v>48</v>
      </c>
      <c r="J4" s="27" t="s">
        <v>42</v>
      </c>
      <c r="K4" s="27" t="s">
        <v>42</v>
      </c>
      <c r="L4" s="27"/>
    </row>
    <row r="5" spans="1:12" ht="15" customHeight="1">
      <c r="A5" s="18"/>
      <c r="B5" s="19"/>
      <c r="C5" s="20"/>
      <c r="D5" s="13"/>
      <c r="E5" s="27" t="s">
        <v>42</v>
      </c>
      <c r="F5" s="27" t="s">
        <v>42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/>
    </row>
    <row r="6" spans="1:12" ht="15" customHeight="1">
      <c r="A6" s="21"/>
      <c r="B6" s="22"/>
      <c r="C6" s="23"/>
      <c r="D6" s="14"/>
      <c r="E6" s="27" t="s">
        <v>42</v>
      </c>
      <c r="F6" s="27" t="s">
        <v>42</v>
      </c>
      <c r="G6" s="27" t="s">
        <v>42</v>
      </c>
      <c r="H6" s="27" t="s">
        <v>42</v>
      </c>
      <c r="I6" s="27" t="s">
        <v>42</v>
      </c>
      <c r="J6" s="27" t="s">
        <v>42</v>
      </c>
      <c r="K6" s="27" t="s">
        <v>42</v>
      </c>
      <c r="L6" s="27"/>
    </row>
    <row r="7" spans="1:12" s="3" customFormat="1" ht="15" customHeight="1">
      <c r="A7" s="26" t="s">
        <v>5</v>
      </c>
      <c r="B7" s="26" t="s">
        <v>42</v>
      </c>
      <c r="C7" s="26" t="s">
        <v>42</v>
      </c>
      <c r="D7" s="4" t="s">
        <v>36</v>
      </c>
      <c r="E7" s="6">
        <f>F7</f>
        <v>45</v>
      </c>
      <c r="F7" s="6">
        <f>F8</f>
        <v>45</v>
      </c>
      <c r="G7" s="7" t="s">
        <v>42</v>
      </c>
      <c r="H7" s="7" t="s">
        <v>42</v>
      </c>
      <c r="I7" s="7" t="s">
        <v>42</v>
      </c>
      <c r="J7" s="7" t="s">
        <v>42</v>
      </c>
      <c r="K7" s="7" t="s">
        <v>42</v>
      </c>
      <c r="L7" s="7" t="s">
        <v>42</v>
      </c>
    </row>
    <row r="8" spans="1:12" ht="15" customHeight="1">
      <c r="A8" s="25" t="s">
        <v>26</v>
      </c>
      <c r="B8" s="25" t="s">
        <v>42</v>
      </c>
      <c r="C8" s="25" t="s">
        <v>42</v>
      </c>
      <c r="D8" s="5" t="s">
        <v>16</v>
      </c>
      <c r="E8" s="8">
        <f>F8</f>
        <v>45</v>
      </c>
      <c r="F8" s="8">
        <f>F9</f>
        <v>45</v>
      </c>
      <c r="G8" s="9" t="s">
        <v>42</v>
      </c>
      <c r="H8" s="9" t="s">
        <v>42</v>
      </c>
      <c r="I8" s="9" t="s">
        <v>42</v>
      </c>
      <c r="J8" s="9" t="s">
        <v>42</v>
      </c>
      <c r="K8" s="9" t="s">
        <v>42</v>
      </c>
      <c r="L8" s="9" t="s">
        <v>42</v>
      </c>
    </row>
    <row r="9" spans="1:12" ht="15" customHeight="1">
      <c r="A9" s="25" t="s">
        <v>27</v>
      </c>
      <c r="B9" s="25" t="s">
        <v>42</v>
      </c>
      <c r="C9" s="25" t="s">
        <v>42</v>
      </c>
      <c r="D9" s="5" t="s">
        <v>14</v>
      </c>
      <c r="E9" s="8">
        <f>F9</f>
        <v>45</v>
      </c>
      <c r="F9" s="8">
        <v>45</v>
      </c>
      <c r="G9" s="9" t="s">
        <v>42</v>
      </c>
      <c r="H9" s="9" t="s">
        <v>42</v>
      </c>
      <c r="I9" s="9" t="s">
        <v>42</v>
      </c>
      <c r="J9" s="9" t="s">
        <v>42</v>
      </c>
      <c r="K9" s="9" t="s">
        <v>42</v>
      </c>
      <c r="L9" s="9" t="s">
        <v>42</v>
      </c>
    </row>
    <row r="10" spans="1:12" s="3" customFormat="1" ht="15" customHeight="1">
      <c r="A10" s="26" t="s">
        <v>38</v>
      </c>
      <c r="B10" s="26" t="s">
        <v>42</v>
      </c>
      <c r="C10" s="26" t="s">
        <v>42</v>
      </c>
      <c r="D10" s="4" t="s">
        <v>3</v>
      </c>
      <c r="E10" s="6">
        <f>F10+G10+H10+J10+L10</f>
        <v>121708.22</v>
      </c>
      <c r="F10" s="6">
        <f>F11+F13+F15</f>
        <v>58259.22</v>
      </c>
      <c r="G10" s="6">
        <f>G15</f>
        <v>5.97</v>
      </c>
      <c r="H10" s="6">
        <f>H11</f>
        <v>36465.67</v>
      </c>
      <c r="I10" s="6">
        <f>I11</f>
        <v>21300</v>
      </c>
      <c r="J10" s="6">
        <f>J11</f>
        <v>273.15</v>
      </c>
      <c r="K10" s="6"/>
      <c r="L10" s="6">
        <f>L11</f>
        <v>26704.21</v>
      </c>
    </row>
    <row r="11" spans="1:12" ht="15" customHeight="1">
      <c r="A11" s="25" t="s">
        <v>9</v>
      </c>
      <c r="B11" s="25" t="s">
        <v>42</v>
      </c>
      <c r="C11" s="25" t="s">
        <v>42</v>
      </c>
      <c r="D11" s="5" t="s">
        <v>30</v>
      </c>
      <c r="E11" s="8">
        <f>F11+H11+J11+L11</f>
        <v>120080.75</v>
      </c>
      <c r="F11" s="8">
        <f>F12</f>
        <v>56637.72</v>
      </c>
      <c r="G11" s="8">
        <f aca="true" t="shared" si="0" ref="G11:L11">G12</f>
      </c>
      <c r="H11" s="8">
        <f t="shared" si="0"/>
        <v>36465.67</v>
      </c>
      <c r="I11" s="8">
        <f t="shared" si="0"/>
        <v>21300</v>
      </c>
      <c r="J11" s="8">
        <f t="shared" si="0"/>
        <v>273.15</v>
      </c>
      <c r="K11" s="8">
        <f t="shared" si="0"/>
      </c>
      <c r="L11" s="8">
        <f t="shared" si="0"/>
        <v>26704.21</v>
      </c>
    </row>
    <row r="12" spans="1:12" ht="15" customHeight="1">
      <c r="A12" s="25" t="s">
        <v>22</v>
      </c>
      <c r="B12" s="25" t="s">
        <v>42</v>
      </c>
      <c r="C12" s="25" t="s">
        <v>42</v>
      </c>
      <c r="D12" s="5" t="s">
        <v>34</v>
      </c>
      <c r="E12" s="8">
        <f>F12+H12+J12+L12</f>
        <v>120080.75</v>
      </c>
      <c r="F12" s="8">
        <v>56637.72</v>
      </c>
      <c r="G12" s="9" t="s">
        <v>42</v>
      </c>
      <c r="H12" s="8">
        <v>36465.67</v>
      </c>
      <c r="I12" s="8">
        <v>21300</v>
      </c>
      <c r="J12" s="8">
        <v>273.15</v>
      </c>
      <c r="K12" s="9" t="s">
        <v>42</v>
      </c>
      <c r="L12" s="8">
        <v>26704.21</v>
      </c>
    </row>
    <row r="13" spans="1:12" ht="15" customHeight="1">
      <c r="A13" s="25" t="s">
        <v>7</v>
      </c>
      <c r="B13" s="25" t="s">
        <v>42</v>
      </c>
      <c r="C13" s="25" t="s">
        <v>42</v>
      </c>
      <c r="D13" s="5" t="s">
        <v>21</v>
      </c>
      <c r="E13" s="8">
        <f aca="true" t="shared" si="1" ref="E11:E25">SUM(F13:L13)</f>
        <v>1600</v>
      </c>
      <c r="F13" s="8">
        <f>F14</f>
        <v>1600</v>
      </c>
      <c r="G13" s="8">
        <f aca="true" t="shared" si="2" ref="G13:L13">G14</f>
      </c>
      <c r="H13" s="8">
        <f t="shared" si="2"/>
      </c>
      <c r="I13" s="8">
        <f t="shared" si="2"/>
      </c>
      <c r="J13" s="8">
        <f t="shared" si="2"/>
      </c>
      <c r="K13" s="8">
        <f t="shared" si="2"/>
      </c>
      <c r="L13" s="8">
        <f t="shared" si="2"/>
      </c>
    </row>
    <row r="14" spans="1:12" ht="15" customHeight="1">
      <c r="A14" s="25" t="s">
        <v>10</v>
      </c>
      <c r="B14" s="25" t="s">
        <v>42</v>
      </c>
      <c r="C14" s="25" t="s">
        <v>42</v>
      </c>
      <c r="D14" s="5" t="s">
        <v>2</v>
      </c>
      <c r="E14" s="8">
        <f t="shared" si="1"/>
        <v>1600</v>
      </c>
      <c r="F14" s="8">
        <v>1600</v>
      </c>
      <c r="G14" s="9" t="s">
        <v>42</v>
      </c>
      <c r="H14" s="9" t="s">
        <v>42</v>
      </c>
      <c r="I14" s="9" t="s">
        <v>42</v>
      </c>
      <c r="J14" s="9" t="s">
        <v>42</v>
      </c>
      <c r="K14" s="9" t="s">
        <v>42</v>
      </c>
      <c r="L14" s="9" t="s">
        <v>42</v>
      </c>
    </row>
    <row r="15" spans="1:12" ht="15" customHeight="1">
      <c r="A15" s="25" t="s">
        <v>17</v>
      </c>
      <c r="B15" s="25" t="s">
        <v>42</v>
      </c>
      <c r="C15" s="25" t="s">
        <v>42</v>
      </c>
      <c r="D15" s="5" t="s">
        <v>11</v>
      </c>
      <c r="E15" s="8">
        <f t="shared" si="1"/>
        <v>27.47</v>
      </c>
      <c r="F15" s="8">
        <f>F16</f>
        <v>21.5</v>
      </c>
      <c r="G15" s="8">
        <f aca="true" t="shared" si="3" ref="G15:L15">G16</f>
        <v>5.97</v>
      </c>
      <c r="H15" s="8">
        <f t="shared" si="3"/>
      </c>
      <c r="I15" s="8">
        <f t="shared" si="3"/>
      </c>
      <c r="J15" s="8">
        <f t="shared" si="3"/>
      </c>
      <c r="K15" s="8"/>
      <c r="L15" s="8">
        <f t="shared" si="3"/>
      </c>
    </row>
    <row r="16" spans="1:12" ht="15" customHeight="1">
      <c r="A16" s="25" t="s">
        <v>40</v>
      </c>
      <c r="B16" s="25" t="s">
        <v>42</v>
      </c>
      <c r="C16" s="25" t="s">
        <v>42</v>
      </c>
      <c r="D16" s="5" t="s">
        <v>29</v>
      </c>
      <c r="E16" s="8">
        <f t="shared" si="1"/>
        <v>27.47</v>
      </c>
      <c r="F16" s="8">
        <v>21.5</v>
      </c>
      <c r="G16" s="8">
        <v>5.97</v>
      </c>
      <c r="H16" s="9" t="s">
        <v>42</v>
      </c>
      <c r="I16" s="9" t="s">
        <v>42</v>
      </c>
      <c r="J16" s="9" t="s">
        <v>42</v>
      </c>
      <c r="K16" s="9" t="s">
        <v>42</v>
      </c>
      <c r="L16" s="9" t="s">
        <v>42</v>
      </c>
    </row>
    <row r="17" spans="1:12" s="3" customFormat="1" ht="15" customHeight="1">
      <c r="A17" s="26" t="s">
        <v>6</v>
      </c>
      <c r="B17" s="26" t="s">
        <v>42</v>
      </c>
      <c r="C17" s="26" t="s">
        <v>42</v>
      </c>
      <c r="D17" s="4" t="s">
        <v>20</v>
      </c>
      <c r="E17" s="6">
        <f t="shared" si="1"/>
        <v>830</v>
      </c>
      <c r="F17" s="6">
        <f>F18+F20</f>
        <v>830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</row>
    <row r="18" spans="1:12" ht="15" customHeight="1">
      <c r="A18" s="25" t="s">
        <v>19</v>
      </c>
      <c r="B18" s="25" t="s">
        <v>42</v>
      </c>
      <c r="C18" s="25" t="s">
        <v>42</v>
      </c>
      <c r="D18" s="5" t="s">
        <v>8</v>
      </c>
      <c r="E18" s="8">
        <f t="shared" si="1"/>
        <v>760</v>
      </c>
      <c r="F18" s="8">
        <f>F19</f>
        <v>760</v>
      </c>
      <c r="G18" s="9" t="s">
        <v>42</v>
      </c>
      <c r="H18" s="9" t="s">
        <v>42</v>
      </c>
      <c r="I18" s="9" t="s">
        <v>42</v>
      </c>
      <c r="J18" s="9" t="s">
        <v>42</v>
      </c>
      <c r="K18" s="9" t="s">
        <v>42</v>
      </c>
      <c r="L18" s="9" t="s">
        <v>42</v>
      </c>
    </row>
    <row r="19" spans="1:12" ht="15" customHeight="1">
      <c r="A19" s="25" t="s">
        <v>31</v>
      </c>
      <c r="B19" s="25" t="s">
        <v>42</v>
      </c>
      <c r="C19" s="25" t="s">
        <v>42</v>
      </c>
      <c r="D19" s="5" t="s">
        <v>4</v>
      </c>
      <c r="E19" s="8">
        <f t="shared" si="1"/>
        <v>760</v>
      </c>
      <c r="F19" s="8">
        <v>760</v>
      </c>
      <c r="G19" s="9" t="s">
        <v>42</v>
      </c>
      <c r="H19" s="9" t="s">
        <v>42</v>
      </c>
      <c r="I19" s="9" t="s">
        <v>42</v>
      </c>
      <c r="J19" s="9" t="s">
        <v>42</v>
      </c>
      <c r="K19" s="9" t="s">
        <v>42</v>
      </c>
      <c r="L19" s="9" t="s">
        <v>42</v>
      </c>
    </row>
    <row r="20" spans="1:12" ht="15" customHeight="1">
      <c r="A20" s="25" t="s">
        <v>28</v>
      </c>
      <c r="B20" s="25" t="s">
        <v>42</v>
      </c>
      <c r="C20" s="25" t="s">
        <v>42</v>
      </c>
      <c r="D20" s="5" t="s">
        <v>35</v>
      </c>
      <c r="E20" s="8">
        <f t="shared" si="1"/>
        <v>70</v>
      </c>
      <c r="F20" s="8">
        <f>F21</f>
        <v>70</v>
      </c>
      <c r="G20" s="9" t="s">
        <v>42</v>
      </c>
      <c r="H20" s="9" t="s">
        <v>42</v>
      </c>
      <c r="I20" s="9" t="s">
        <v>42</v>
      </c>
      <c r="J20" s="9" t="s">
        <v>42</v>
      </c>
      <c r="K20" s="9" t="s">
        <v>42</v>
      </c>
      <c r="L20" s="9" t="s">
        <v>42</v>
      </c>
    </row>
    <row r="21" spans="1:12" ht="15" customHeight="1">
      <c r="A21" s="25" t="s">
        <v>39</v>
      </c>
      <c r="B21" s="25" t="s">
        <v>42</v>
      </c>
      <c r="C21" s="25" t="s">
        <v>42</v>
      </c>
      <c r="D21" s="5" t="s">
        <v>25</v>
      </c>
      <c r="E21" s="8">
        <f t="shared" si="1"/>
        <v>70</v>
      </c>
      <c r="F21" s="8">
        <v>70</v>
      </c>
      <c r="G21" s="9" t="s">
        <v>42</v>
      </c>
      <c r="H21" s="9" t="s">
        <v>42</v>
      </c>
      <c r="I21" s="9" t="s">
        <v>42</v>
      </c>
      <c r="J21" s="9" t="s">
        <v>42</v>
      </c>
      <c r="K21" s="9" t="s">
        <v>42</v>
      </c>
      <c r="L21" s="9" t="s">
        <v>42</v>
      </c>
    </row>
    <row r="22" spans="1:12" s="3" customFormat="1" ht="15" customHeight="1">
      <c r="A22" s="26" t="s">
        <v>13</v>
      </c>
      <c r="B22" s="26" t="s">
        <v>42</v>
      </c>
      <c r="C22" s="26" t="s">
        <v>42</v>
      </c>
      <c r="D22" s="4" t="s">
        <v>18</v>
      </c>
      <c r="E22" s="6">
        <f t="shared" si="1"/>
        <v>1751</v>
      </c>
      <c r="F22" s="6">
        <f>F23</f>
        <v>1751</v>
      </c>
      <c r="G22" s="7" t="s">
        <v>42</v>
      </c>
      <c r="H22" s="7" t="s">
        <v>42</v>
      </c>
      <c r="I22" s="7" t="s">
        <v>42</v>
      </c>
      <c r="J22" s="7" t="s">
        <v>42</v>
      </c>
      <c r="K22" s="7" t="s">
        <v>42</v>
      </c>
      <c r="L22" s="7" t="s">
        <v>42</v>
      </c>
    </row>
    <row r="23" spans="1:12" ht="15" customHeight="1">
      <c r="A23" s="25" t="s">
        <v>12</v>
      </c>
      <c r="B23" s="25" t="s">
        <v>42</v>
      </c>
      <c r="C23" s="25" t="s">
        <v>42</v>
      </c>
      <c r="D23" s="5" t="s">
        <v>33</v>
      </c>
      <c r="E23" s="8">
        <f t="shared" si="1"/>
        <v>1751</v>
      </c>
      <c r="F23" s="8">
        <f>F24</f>
        <v>1751</v>
      </c>
      <c r="G23" s="9" t="s">
        <v>42</v>
      </c>
      <c r="H23" s="9" t="s">
        <v>42</v>
      </c>
      <c r="I23" s="9" t="s">
        <v>42</v>
      </c>
      <c r="J23" s="9" t="s">
        <v>42</v>
      </c>
      <c r="K23" s="9" t="s">
        <v>42</v>
      </c>
      <c r="L23" s="9" t="s">
        <v>42</v>
      </c>
    </row>
    <row r="24" spans="1:12" ht="15" customHeight="1">
      <c r="A24" s="25" t="s">
        <v>15</v>
      </c>
      <c r="B24" s="25" t="s">
        <v>42</v>
      </c>
      <c r="C24" s="25" t="s">
        <v>42</v>
      </c>
      <c r="D24" s="5" t="s">
        <v>23</v>
      </c>
      <c r="E24" s="8">
        <f t="shared" si="1"/>
        <v>1751</v>
      </c>
      <c r="F24" s="8">
        <v>1751</v>
      </c>
      <c r="G24" s="9" t="s">
        <v>42</v>
      </c>
      <c r="H24" s="9" t="s">
        <v>42</v>
      </c>
      <c r="I24" s="9" t="s">
        <v>42</v>
      </c>
      <c r="J24" s="9" t="s">
        <v>42</v>
      </c>
      <c r="K24" s="9" t="s">
        <v>42</v>
      </c>
      <c r="L24" s="9" t="s">
        <v>42</v>
      </c>
    </row>
    <row r="25" spans="1:12" s="3" customFormat="1" ht="14.25">
      <c r="A25" s="11" t="s">
        <v>46</v>
      </c>
      <c r="B25" s="11"/>
      <c r="C25" s="11"/>
      <c r="D25" s="11"/>
      <c r="E25" s="6">
        <f>F25+G25+H25+J25+L25</f>
        <v>124334.22</v>
      </c>
      <c r="F25" s="10">
        <f>F7+F10+F17+F22</f>
        <v>60885.22</v>
      </c>
      <c r="G25" s="10">
        <f>G10</f>
        <v>5.97</v>
      </c>
      <c r="H25" s="10">
        <f>H10</f>
        <v>36465.67</v>
      </c>
      <c r="I25" s="10">
        <f>I10</f>
        <v>21300</v>
      </c>
      <c r="J25" s="10">
        <f>J10</f>
        <v>273.15</v>
      </c>
      <c r="K25" s="10"/>
      <c r="L25" s="10">
        <f>L10</f>
        <v>26704.21</v>
      </c>
    </row>
    <row r="26" ht="15">
      <c r="H26" s="1"/>
    </row>
  </sheetData>
  <sheetProtection/>
  <mergeCells count="87">
    <mergeCell ref="K3:K6"/>
    <mergeCell ref="E3:E6"/>
    <mergeCell ref="F3:F6"/>
    <mergeCell ref="J3:J6"/>
    <mergeCell ref="I4:I6"/>
    <mergeCell ref="G3:G6"/>
    <mergeCell ref="H4:H6"/>
    <mergeCell ref="H3:I3"/>
    <mergeCell ref="L3:L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D25"/>
    <mergeCell ref="D3:D6"/>
    <mergeCell ref="A3:C6"/>
    <mergeCell ref="A1:L1"/>
    <mergeCell ref="A23:C23"/>
    <mergeCell ref="A24:C24"/>
  </mergeCells>
  <printOptions horizontalCentered="1"/>
  <pageMargins left="0.31" right="0.3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hds</cp:lastModifiedBy>
  <cp:lastPrinted>2013-08-15T06:04:50Z</cp:lastPrinted>
  <dcterms:modified xsi:type="dcterms:W3CDTF">2013-08-15T06:32:20Z</dcterms:modified>
  <cp:category/>
  <cp:version/>
  <cp:contentType/>
  <cp:contentStatus/>
</cp:coreProperties>
</file>